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r\Documents\Helen Keech\Parish Councils\TWYWELL PC\TPC - Helen\Finance\Asset Register\"/>
    </mc:Choice>
  </mc:AlternateContent>
  <bookViews>
    <workbookView xWindow="0" yWindow="0" windowWidth="20490" windowHeight="6120"/>
  </bookViews>
  <sheets>
    <sheet name="TPC Asset Register" sheetId="1" r:id="rId1"/>
  </sheets>
  <definedNames>
    <definedName name="_xlnm.Print_Area" localSheetId="0">'TPC Asset Register'!$B$3:$G$44</definedName>
    <definedName name="_xlnm.Print_Titles" localSheetId="0">'TPC Asset Register'!$3:$3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Q44" i="1" l="1"/>
  <c r="R37" i="1" l="1"/>
  <c r="R36" i="1"/>
  <c r="R44" i="1" s="1"/>
  <c r="O44" i="1" l="1"/>
  <c r="N44" i="1"/>
  <c r="F44" i="1" l="1"/>
  <c r="G44" i="1"/>
  <c r="E44" i="1"/>
</calcChain>
</file>

<file path=xl/comments1.xml><?xml version="1.0" encoding="utf-8"?>
<comments xmlns="http://schemas.openxmlformats.org/spreadsheetml/2006/main">
  <authors>
    <author>Manager</author>
  </authors>
  <commentList>
    <comment ref="P4" authorId="0" shapeId="0">
      <text>
        <r>
          <rPr>
            <b/>
            <sz val="9"/>
            <color indexed="81"/>
            <rFont val="Tahoma"/>
            <family val="2"/>
          </rPr>
          <t>Manager:</t>
        </r>
        <r>
          <rPr>
            <sz val="9"/>
            <color indexed="81"/>
            <rFont val="Tahoma"/>
            <family val="2"/>
          </rPr>
          <t>Numerous lights Replaced February 2024 - Need price increase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Manager:</t>
        </r>
        <r>
          <rPr>
            <sz val="9"/>
            <color indexed="81"/>
            <rFont val="Tahoma"/>
            <family val="2"/>
          </rPr>
          <t>Numerous lights Replaced February 2024 - Need price increase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Manager:</t>
        </r>
        <r>
          <rPr>
            <sz val="9"/>
            <color indexed="81"/>
            <rFont val="Tahoma"/>
            <family val="2"/>
          </rPr>
          <t xml:space="preserve">
Updated by clerk in 2024 to 5 after checking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Manager:</t>
        </r>
        <r>
          <rPr>
            <sz val="9"/>
            <color indexed="81"/>
            <rFont val="Tahoma"/>
            <family val="2"/>
          </rPr>
          <t xml:space="preserve">
At least 4 if not more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>Manager:</t>
        </r>
        <r>
          <rPr>
            <sz val="9"/>
            <color indexed="81"/>
            <rFont val="Tahoma"/>
            <family val="2"/>
          </rPr>
          <t xml:space="preserve">
? Amount insured for 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Manager:</t>
        </r>
        <r>
          <rPr>
            <sz val="9"/>
            <color indexed="81"/>
            <rFont val="Tahoma"/>
            <family val="2"/>
          </rPr>
          <t xml:space="preserve">
Informed by Peter Kelly (previous clerk) that the TPC has never bought or owned this 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Manager:</t>
        </r>
        <r>
          <rPr>
            <sz val="9"/>
            <color indexed="81"/>
            <rFont val="Tahoma"/>
            <family val="2"/>
          </rPr>
          <t xml:space="preserve">
Out of date and not serviced since expiry 2022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Manager:</t>
        </r>
        <r>
          <rPr>
            <sz val="9"/>
            <color indexed="81"/>
            <rFont val="Tahoma"/>
            <family val="2"/>
          </rPr>
          <t xml:space="preserve">
Price lower due to laptop being removed</t>
        </r>
      </text>
    </comment>
  </commentList>
</comments>
</file>

<file path=xl/sharedStrings.xml><?xml version="1.0" encoding="utf-8"?>
<sst xmlns="http://schemas.openxmlformats.org/spreadsheetml/2006/main" count="158" uniqueCount="82">
  <si>
    <t>Description</t>
  </si>
  <si>
    <t>Location</t>
  </si>
  <si>
    <t>Totals for Village</t>
  </si>
  <si>
    <t>Lap Top HP15-ba102na</t>
  </si>
  <si>
    <t>Gordon Terrace</t>
  </si>
  <si>
    <t>Old Post Office</t>
  </si>
  <si>
    <t>Woodwell</t>
  </si>
  <si>
    <t>Claypit Hill</t>
  </si>
  <si>
    <t>Old Friar</t>
  </si>
  <si>
    <t>Green</t>
  </si>
  <si>
    <t>Slipton Road</t>
  </si>
  <si>
    <t>Main St</t>
  </si>
  <si>
    <t xml:space="preserve">Böhmer-AG AG Petrol Generator </t>
  </si>
  <si>
    <t xml:space="preserve">PA system QTX QT15PA </t>
  </si>
  <si>
    <t>Compact Foldable 6ft HeavyTable x6</t>
  </si>
  <si>
    <t>Sum Insured 2020</t>
  </si>
  <si>
    <t>Phone box</t>
  </si>
  <si>
    <t>TFH Gazebos</t>
  </si>
  <si>
    <t>Clerk home office</t>
  </si>
  <si>
    <t xml:space="preserve">CosmoGrill Barbecue 6+1 Pro Gas Grill </t>
  </si>
  <si>
    <t>Festoon Lighting</t>
  </si>
  <si>
    <t>40L water Urn</t>
  </si>
  <si>
    <t>Plastic chairs</t>
  </si>
  <si>
    <t>Sum insured 2021</t>
  </si>
  <si>
    <t>Generator sundries</t>
  </si>
  <si>
    <t>Gazebo guttering</t>
  </si>
  <si>
    <t>Fire Extinguisher</t>
  </si>
  <si>
    <t>Marquee Heaters</t>
  </si>
  <si>
    <t>Information Inherited</t>
  </si>
  <si>
    <t>ü</t>
  </si>
  <si>
    <t>Present                    Mar 2024</t>
  </si>
  <si>
    <t>Sum INS 2022</t>
  </si>
  <si>
    <t>Value Cost for AR.23</t>
  </si>
  <si>
    <t>Sum INS 23</t>
  </si>
  <si>
    <t>Value Cost for AR 24</t>
  </si>
  <si>
    <t>Date</t>
  </si>
  <si>
    <t>Checked by</t>
  </si>
  <si>
    <t>MD/HK  Dale</t>
  </si>
  <si>
    <t>Value Cost for Annual Return 31.3.20</t>
  </si>
  <si>
    <t>Checked By</t>
  </si>
  <si>
    <t>Street Lights</t>
  </si>
  <si>
    <t xml:space="preserve">Notice Board </t>
  </si>
  <si>
    <t>Notice Board</t>
  </si>
  <si>
    <t xml:space="preserve">Bench  </t>
  </si>
  <si>
    <t xml:space="preserve">Bench </t>
  </si>
  <si>
    <t>Dog bins</t>
  </si>
  <si>
    <t>Village</t>
  </si>
  <si>
    <t xml:space="preserve">Storage Container </t>
  </si>
  <si>
    <t>Allotments</t>
  </si>
  <si>
    <t>Cool Boxes</t>
  </si>
  <si>
    <t>Mic stands</t>
  </si>
  <si>
    <t>Extension cables</t>
  </si>
  <si>
    <t>08-03.2022</t>
  </si>
  <si>
    <t>In Container at Allotments</t>
  </si>
  <si>
    <t xml:space="preserve">Festival Committee (Lottery Funded Items) </t>
  </si>
  <si>
    <t xml:space="preserve">For Parish Councils -assets are not depreciated                                                                                NB: Cost price and Insurance value differ. </t>
  </si>
  <si>
    <t>TWYWELL  PARISH COUNCIL - ASSET REGISTER</t>
  </si>
  <si>
    <t>Sum INS 2024</t>
  </si>
  <si>
    <t>Value Cost for A R 31.3.21</t>
  </si>
  <si>
    <t>Value cost for AR 31.3.22</t>
  </si>
  <si>
    <t>01.04.2021</t>
  </si>
  <si>
    <t>Awaiting info if 22 expenses are assets</t>
  </si>
  <si>
    <t xml:space="preserve">Unable to find records of being completed </t>
  </si>
  <si>
    <t>Updated              March 2024</t>
  </si>
  <si>
    <t>Updated              March 2025</t>
  </si>
  <si>
    <t>Present                    Mar 2025</t>
  </si>
  <si>
    <t>Sum INS 2025</t>
  </si>
  <si>
    <t>Value Cost for AR 2025</t>
  </si>
  <si>
    <t>31.05.2024</t>
  </si>
  <si>
    <t>Pop up Gazebo with printed side walls</t>
  </si>
  <si>
    <t>Heaters - Single Infra Red (Black)</t>
  </si>
  <si>
    <t>Amount</t>
  </si>
  <si>
    <t>loaned to Angela Morris</t>
  </si>
  <si>
    <t>PM/SL HK</t>
  </si>
  <si>
    <t>Cordee Green Book</t>
  </si>
  <si>
    <t>LAPTOP (Thinkpad) DESKTOP-BNKEDPL                                           Device ID - 6472E4B0-D8A0-4A5E-9ED1-A341F20B9A28</t>
  </si>
  <si>
    <t xml:space="preserve">Clerk's Office </t>
  </si>
  <si>
    <t>29.03.2019</t>
  </si>
  <si>
    <t>01.06.2020</t>
  </si>
  <si>
    <t>No</t>
  </si>
  <si>
    <t>x</t>
  </si>
  <si>
    <t xml:space="preserve">Reported on Annual 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</si>
</sst>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(&quot;$&quot;* #,##0.00_);_(&quot;$&quot;* \(#,##0.00\);_(&quot;$&quot;* &quot;-&quot;??_);_(@_)"/>
    <numFmt numFmtId="165" formatCode="&quot;£&quot;#,##0"/>
    <numFmt numFmtId="166" formatCode="&quot;£&quot;#,##0.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rgb="FF00B050"/>
      <name val="Calibri"/>
      <family val="2"/>
      <scheme val="minor"/>
    </font>
    <font>
      <sz val="7"/>
      <color rgb="FF0070C0"/>
      <name val="Calibri"/>
      <family val="2"/>
      <scheme val="minor"/>
    </font>
    <font>
      <sz val="11"/>
      <color theme="1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Calibri"/>
      <family val="2"/>
      <scheme val="minor"/>
    </font>
    <font>
      <i/>
      <sz val="8"/>
      <color theme="1"/>
      <name val="Accord SF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1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4" fontId="0" fillId="0" borderId="1" xfId="0" applyNumberFormat="1" applyBorder="1" applyAlignment="1">
      <alignment wrapText="1"/>
    </xf>
    <xf numFmtId="6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1" xfId="0" applyNumberFormat="1" applyBorder="1"/>
    <xf numFmtId="0" fontId="2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44" fontId="3" fillId="0" borderId="1" xfId="0" applyNumberFormat="1" applyFont="1" applyBorder="1" applyAlignment="1">
      <alignment wrapText="1"/>
    </xf>
    <xf numFmtId="6" fontId="3" fillId="0" borderId="1" xfId="0" applyNumberFormat="1" applyFont="1" applyBorder="1" applyAlignment="1">
      <alignment wrapText="1"/>
    </xf>
    <xf numFmtId="165" fontId="3" fillId="0" borderId="1" xfId="0" applyNumberFormat="1" applyFont="1" applyBorder="1"/>
    <xf numFmtId="44" fontId="5" fillId="0" borderId="1" xfId="0" applyNumberFormat="1" applyFont="1" applyBorder="1" applyAlignment="1">
      <alignment wrapText="1"/>
    </xf>
    <xf numFmtId="6" fontId="6" fillId="0" borderId="1" xfId="0" applyNumberFormat="1" applyFont="1" applyBorder="1" applyAlignment="1">
      <alignment wrapText="1"/>
    </xf>
    <xf numFmtId="6" fontId="7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44" fontId="8" fillId="0" borderId="1" xfId="0" applyNumberFormat="1" applyFont="1" applyBorder="1" applyAlignment="1">
      <alignment wrapText="1"/>
    </xf>
    <xf numFmtId="6" fontId="8" fillId="0" borderId="1" xfId="0" applyNumberFormat="1" applyFont="1" applyBorder="1" applyAlignment="1">
      <alignment wrapText="1"/>
    </xf>
    <xf numFmtId="0" fontId="3" fillId="0" borderId="1" xfId="0" applyFont="1" applyBorder="1"/>
    <xf numFmtId="44" fontId="3" fillId="0" borderId="1" xfId="0" applyNumberFormat="1" applyFont="1" applyBorder="1"/>
    <xf numFmtId="6" fontId="3" fillId="0" borderId="1" xfId="0" applyNumberFormat="1" applyFont="1" applyBorder="1"/>
    <xf numFmtId="6" fontId="3" fillId="0" borderId="1" xfId="0" applyNumberFormat="1" applyFont="1" applyBorder="1" applyAlignment="1">
      <alignment horizontal="right" wrapText="1"/>
    </xf>
    <xf numFmtId="166" fontId="3" fillId="0" borderId="3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wrapText="1"/>
    </xf>
    <xf numFmtId="6" fontId="8" fillId="0" borderId="5" xfId="0" applyNumberFormat="1" applyFont="1" applyBorder="1" applyAlignment="1">
      <alignment wrapText="1"/>
    </xf>
    <xf numFmtId="165" fontId="8" fillId="0" borderId="5" xfId="0" applyNumberFormat="1" applyFont="1" applyBorder="1"/>
    <xf numFmtId="166" fontId="3" fillId="0" borderId="6" xfId="0" applyNumberFormat="1" applyFont="1" applyBorder="1" applyAlignment="1">
      <alignment horizontal="right"/>
    </xf>
    <xf numFmtId="165" fontId="8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44" fontId="8" fillId="0" borderId="1" xfId="0" applyNumberFormat="1" applyFont="1" applyBorder="1"/>
    <xf numFmtId="6" fontId="10" fillId="0" borderId="1" xfId="0" applyNumberFormat="1" applyFont="1" applyBorder="1" applyAlignment="1">
      <alignment wrapText="1"/>
    </xf>
    <xf numFmtId="6" fontId="11" fillId="0" borderId="1" xfId="0" applyNumberFormat="1" applyFont="1" applyBorder="1" applyAlignment="1">
      <alignment wrapText="1"/>
    </xf>
    <xf numFmtId="44" fontId="9" fillId="0" borderId="1" xfId="0" applyNumberFormat="1" applyFont="1" applyBorder="1" applyAlignment="1">
      <alignment wrapText="1"/>
    </xf>
    <xf numFmtId="0" fontId="5" fillId="0" borderId="1" xfId="0" applyFont="1" applyBorder="1"/>
    <xf numFmtId="44" fontId="9" fillId="0" borderId="5" xfId="0" applyNumberFormat="1" applyFont="1" applyBorder="1" applyAlignment="1">
      <alignment wrapText="1"/>
    </xf>
    <xf numFmtId="0" fontId="12" fillId="0" borderId="1" xfId="0" applyFont="1" applyBorder="1" applyAlignment="1">
      <alignment horizontal="center"/>
    </xf>
    <xf numFmtId="165" fontId="3" fillId="4" borderId="1" xfId="0" applyNumberFormat="1" applyFont="1" applyFill="1" applyBorder="1"/>
    <xf numFmtId="44" fontId="3" fillId="4" borderId="1" xfId="0" applyNumberFormat="1" applyFont="1" applyFill="1" applyBorder="1" applyAlignment="1">
      <alignment wrapText="1"/>
    </xf>
    <xf numFmtId="6" fontId="3" fillId="4" borderId="1" xfId="0" applyNumberFormat="1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4" borderId="1" xfId="0" applyFont="1" applyFill="1" applyBorder="1"/>
    <xf numFmtId="6" fontId="3" fillId="4" borderId="1" xfId="0" applyNumberFormat="1" applyFont="1" applyFill="1" applyBorder="1"/>
    <xf numFmtId="6" fontId="3" fillId="4" borderId="1" xfId="0" applyNumberFormat="1" applyFont="1" applyFill="1" applyBorder="1" applyAlignment="1">
      <alignment horizontal="right" wrapText="1"/>
    </xf>
    <xf numFmtId="166" fontId="3" fillId="4" borderId="3" xfId="0" applyNumberFormat="1" applyFont="1" applyFill="1" applyBorder="1" applyAlignment="1">
      <alignment horizontal="right"/>
    </xf>
    <xf numFmtId="165" fontId="8" fillId="4" borderId="5" xfId="0" applyNumberFormat="1" applyFont="1" applyFill="1" applyBorder="1"/>
    <xf numFmtId="166" fontId="3" fillId="4" borderId="6" xfId="0" applyNumberFormat="1" applyFont="1" applyFill="1" applyBorder="1" applyAlignment="1">
      <alignment horizontal="right"/>
    </xf>
    <xf numFmtId="165" fontId="8" fillId="4" borderId="1" xfId="0" applyNumberFormat="1" applyFont="1" applyFill="1" applyBorder="1"/>
    <xf numFmtId="166" fontId="3" fillId="4" borderId="1" xfId="0" applyNumberFormat="1" applyFont="1" applyFill="1" applyBorder="1" applyAlignment="1">
      <alignment horizontal="right"/>
    </xf>
    <xf numFmtId="44" fontId="8" fillId="4" borderId="1" xfId="0" applyNumberFormat="1" applyFont="1" applyFill="1" applyBorder="1"/>
    <xf numFmtId="0" fontId="0" fillId="0" borderId="7" xfId="0" applyBorder="1" applyAlignment="1">
      <alignment vertical="center"/>
    </xf>
    <xf numFmtId="44" fontId="0" fillId="3" borderId="7" xfId="0" applyNumberFormat="1" applyFill="1" applyBorder="1" applyAlignment="1">
      <alignment horizontal="center" wrapText="1"/>
    </xf>
    <xf numFmtId="44" fontId="0" fillId="3" borderId="8" xfId="0" applyNumberFormat="1" applyFill="1" applyBorder="1" applyAlignment="1">
      <alignment horizontal="center" wrapText="1"/>
    </xf>
    <xf numFmtId="44" fontId="0" fillId="3" borderId="9" xfId="0" applyNumberFormat="1" applyFill="1" applyBorder="1" applyAlignment="1">
      <alignment horizontal="center" wrapText="1"/>
    </xf>
    <xf numFmtId="165" fontId="4" fillId="3" borderId="7" xfId="0" applyNumberFormat="1" applyFont="1" applyFill="1" applyBorder="1" applyAlignment="1">
      <alignment horizontal="center" wrapText="1"/>
    </xf>
    <xf numFmtId="165" fontId="4" fillId="3" borderId="8" xfId="0" applyNumberFormat="1" applyFont="1" applyFill="1" applyBorder="1" applyAlignment="1">
      <alignment horizontal="center" wrapText="1"/>
    </xf>
    <xf numFmtId="165" fontId="4" fillId="3" borderId="9" xfId="0" applyNumberFormat="1" applyFont="1" applyFill="1" applyBorder="1" applyAlignment="1">
      <alignment horizontal="center" wrapText="1"/>
    </xf>
    <xf numFmtId="165" fontId="0" fillId="3" borderId="9" xfId="0" applyNumberFormat="1" applyFill="1" applyBorder="1" applyAlignment="1">
      <alignment horizontal="center"/>
    </xf>
    <xf numFmtId="6" fontId="0" fillId="3" borderId="7" xfId="0" applyNumberFormat="1" applyFill="1" applyBorder="1" applyAlignment="1">
      <alignment horizontal="center"/>
    </xf>
    <xf numFmtId="6" fontId="8" fillId="0" borderId="1" xfId="0" applyNumberFormat="1" applyFont="1" applyBorder="1"/>
    <xf numFmtId="6" fontId="0" fillId="0" borderId="1" xfId="0" applyNumberFormat="1" applyBorder="1"/>
    <xf numFmtId="8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6" fontId="15" fillId="0" borderId="1" xfId="0" applyNumberFormat="1" applyFont="1" applyBorder="1"/>
    <xf numFmtId="6" fontId="3" fillId="0" borderId="5" xfId="0" applyNumberFormat="1" applyFont="1" applyBorder="1"/>
    <xf numFmtId="44" fontId="3" fillId="0" borderId="1" xfId="0" applyNumberFormat="1" applyFont="1" applyBorder="1" applyAlignment="1">
      <alignment horizontal="right" wrapText="1"/>
    </xf>
    <xf numFmtId="0" fontId="0" fillId="2" borderId="7" xfId="0" applyFill="1" applyBorder="1"/>
    <xf numFmtId="0" fontId="3" fillId="2" borderId="1" xfId="0" applyFont="1" applyFill="1" applyBorder="1" applyAlignment="1">
      <alignment horizontal="center" vertical="center" textRotation="90" wrapText="1"/>
    </xf>
    <xf numFmtId="166" fontId="19" fillId="0" borderId="3" xfId="0" applyNumberFormat="1" applyFont="1" applyBorder="1" applyAlignment="1">
      <alignment horizontal="right"/>
    </xf>
    <xf numFmtId="14" fontId="20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44" fontId="5" fillId="5" borderId="1" xfId="0" applyNumberFormat="1" applyFont="1" applyFill="1" applyBorder="1" applyAlignment="1">
      <alignment wrapText="1"/>
    </xf>
    <xf numFmtId="44" fontId="3" fillId="5" borderId="1" xfId="0" applyNumberFormat="1" applyFont="1" applyFill="1" applyBorder="1" applyAlignment="1">
      <alignment wrapText="1"/>
    </xf>
    <xf numFmtId="6" fontId="3" fillId="5" borderId="1" xfId="0" applyNumberFormat="1" applyFont="1" applyFill="1" applyBorder="1" applyAlignment="1">
      <alignment wrapText="1"/>
    </xf>
    <xf numFmtId="165" fontId="3" fillId="5" borderId="1" xfId="0" applyNumberFormat="1" applyFont="1" applyFill="1" applyBorder="1"/>
    <xf numFmtId="42" fontId="3" fillId="5" borderId="1" xfId="0" applyNumberFormat="1" applyFont="1" applyFill="1" applyBorder="1"/>
    <xf numFmtId="6" fontId="3" fillId="5" borderId="1" xfId="0" applyNumberFormat="1" applyFont="1" applyFill="1" applyBorder="1"/>
    <xf numFmtId="0" fontId="12" fillId="5" borderId="1" xfId="0" applyFont="1" applyFill="1" applyBorder="1" applyAlignment="1">
      <alignment horizontal="center"/>
    </xf>
    <xf numFmtId="6" fontId="19" fillId="0" borderId="1" xfId="0" applyNumberFormat="1" applyFont="1" applyBorder="1"/>
    <xf numFmtId="6" fontId="1" fillId="0" borderId="1" xfId="0" applyNumberFormat="1" applyFont="1" applyBorder="1"/>
    <xf numFmtId="166" fontId="3" fillId="0" borderId="1" xfId="0" applyNumberFormat="1" applyFont="1" applyBorder="1"/>
    <xf numFmtId="0" fontId="0" fillId="6" borderId="1" xfId="0" applyFill="1" applyBorder="1"/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44" fontId="5" fillId="6" borderId="1" xfId="0" applyNumberFormat="1" applyFont="1" applyFill="1" applyBorder="1" applyAlignment="1">
      <alignment wrapText="1"/>
    </xf>
    <xf numFmtId="44" fontId="3" fillId="6" borderId="1" xfId="0" applyNumberFormat="1" applyFont="1" applyFill="1" applyBorder="1" applyAlignment="1">
      <alignment wrapText="1"/>
    </xf>
    <xf numFmtId="6" fontId="3" fillId="6" borderId="1" xfId="0" applyNumberFormat="1" applyFont="1" applyFill="1" applyBorder="1" applyAlignment="1">
      <alignment wrapText="1"/>
    </xf>
    <xf numFmtId="165" fontId="3" fillId="6" borderId="1" xfId="0" applyNumberFormat="1" applyFont="1" applyFill="1" applyBorder="1"/>
    <xf numFmtId="0" fontId="3" fillId="6" borderId="1" xfId="0" applyFont="1" applyFill="1" applyBorder="1"/>
    <xf numFmtId="6" fontId="3" fillId="6" borderId="1" xfId="0" applyNumberFormat="1" applyFont="1" applyFill="1" applyBorder="1"/>
    <xf numFmtId="0" fontId="1" fillId="6" borderId="1" xfId="0" applyFont="1" applyFill="1" applyBorder="1" applyAlignment="1">
      <alignment horizontal="center" textRotation="90"/>
    </xf>
    <xf numFmtId="0" fontId="1" fillId="6" borderId="1" xfId="0" applyFont="1" applyFill="1" applyBorder="1" applyAlignment="1">
      <alignment horizontal="center" wrapText="1"/>
    </xf>
    <xf numFmtId="44" fontId="4" fillId="6" borderId="1" xfId="0" applyNumberFormat="1" applyFont="1" applyFill="1" applyBorder="1" applyAlignment="1">
      <alignment horizontal="center" textRotation="90" wrapText="1"/>
    </xf>
    <xf numFmtId="44" fontId="0" fillId="6" borderId="1" xfId="0" applyNumberFormat="1" applyFill="1" applyBorder="1" applyAlignment="1">
      <alignment horizontal="center" textRotation="90" wrapText="1"/>
    </xf>
    <xf numFmtId="6" fontId="0" fillId="6" borderId="1" xfId="0" applyNumberFormat="1" applyFill="1" applyBorder="1" applyAlignment="1">
      <alignment horizontal="center" textRotation="90" wrapText="1"/>
    </xf>
    <xf numFmtId="165" fontId="0" fillId="6" borderId="1" xfId="0" applyNumberFormat="1" applyFill="1" applyBorder="1" applyAlignment="1">
      <alignment horizontal="center" textRotation="90" wrapText="1"/>
    </xf>
    <xf numFmtId="0" fontId="0" fillId="6" borderId="1" xfId="0" applyFill="1" applyBorder="1" applyAlignment="1">
      <alignment horizontal="center" textRotation="90" wrapText="1"/>
    </xf>
    <xf numFmtId="6" fontId="17" fillId="6" borderId="1" xfId="0" applyNumberFormat="1" applyFont="1" applyFill="1" applyBorder="1" applyAlignment="1">
      <alignment horizontal="center" textRotation="90" wrapText="1"/>
    </xf>
    <xf numFmtId="0" fontId="3" fillId="6" borderId="1" xfId="0" applyFont="1" applyFill="1" applyBorder="1" applyAlignment="1">
      <alignment textRotation="90" wrapText="1"/>
    </xf>
    <xf numFmtId="0" fontId="3" fillId="7" borderId="1" xfId="0" applyFont="1" applyFill="1" applyBorder="1" applyAlignment="1">
      <alignment horizontal="center" wrapText="1"/>
    </xf>
    <xf numFmtId="0" fontId="21" fillId="7" borderId="1" xfId="0" applyFont="1" applyFill="1" applyBorder="1" applyAlignment="1">
      <alignment horizontal="center" wrapText="1"/>
    </xf>
    <xf numFmtId="0" fontId="22" fillId="0" borderId="1" xfId="0" applyFont="1" applyBorder="1"/>
    <xf numFmtId="0" fontId="23" fillId="0" borderId="1" xfId="0" applyFont="1" applyBorder="1"/>
    <xf numFmtId="165" fontId="1" fillId="0" borderId="1" xfId="0" applyNumberFormat="1" applyFont="1" applyBorder="1"/>
    <xf numFmtId="0" fontId="24" fillId="5" borderId="1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 vertical="center" wrapText="1"/>
    </xf>
    <xf numFmtId="165" fontId="0" fillId="2" borderId="9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44" fontId="0" fillId="2" borderId="7" xfId="0" applyNumberForma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44" fontId="0" fillId="2" borderId="9" xfId="0" applyNumberForma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44" fontId="18" fillId="2" borderId="7" xfId="0" applyNumberFormat="1" applyFont="1" applyFill="1" applyBorder="1" applyAlignment="1">
      <alignment horizontal="center" wrapText="1"/>
    </xf>
    <xf numFmtId="44" fontId="18" fillId="2" borderId="8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topLeftCell="A2" zoomScaleNormal="100" workbookViewId="0">
      <pane xSplit="4" ySplit="2" topLeftCell="I31" activePane="bottomRight" state="frozen"/>
      <selection activeCell="A2" sqref="A2"/>
      <selection pane="topRight" activeCell="E2" sqref="E2"/>
      <selection pane="bottomLeft" activeCell="A4" sqref="A4"/>
      <selection pane="bottomRight" activeCell="H48" sqref="H48"/>
    </sheetView>
  </sheetViews>
  <sheetFormatPr defaultColWidth="9.140625" defaultRowHeight="15"/>
  <cols>
    <col min="1" max="1" width="11.42578125" style="1" bestFit="1" customWidth="1"/>
    <col min="2" max="2" width="40.42578125" style="1" bestFit="1" customWidth="1"/>
    <col min="3" max="3" width="5.42578125" style="12" customWidth="1"/>
    <col min="4" max="4" width="25.140625" style="2" bestFit="1" customWidth="1"/>
    <col min="5" max="5" width="10.5703125" style="16" bestFit="1" customWidth="1"/>
    <col min="6" max="6" width="9.42578125" style="5" bestFit="1" customWidth="1"/>
    <col min="7" max="7" width="8.7109375" style="6" customWidth="1"/>
    <col min="8" max="8" width="8.7109375" style="8" customWidth="1"/>
    <col min="9" max="9" width="9.42578125" style="1" bestFit="1" customWidth="1"/>
    <col min="10" max="10" width="4.7109375" style="8" customWidth="1"/>
    <col min="11" max="11" width="4.7109375" style="1" customWidth="1"/>
    <col min="12" max="12" width="4.7109375" style="8" customWidth="1"/>
    <col min="13" max="13" width="4.7109375" style="1" customWidth="1"/>
    <col min="14" max="14" width="8.7109375" style="63" customWidth="1"/>
    <col min="15" max="15" width="9.5703125" style="1" bestFit="1" customWidth="1"/>
    <col min="16" max="16" width="5.42578125" style="1" customWidth="1"/>
    <col min="17" max="17" width="9.140625" style="1"/>
    <col min="18" max="18" width="9.5703125" style="1" bestFit="1" customWidth="1"/>
    <col min="19" max="19" width="5.42578125" style="1" customWidth="1"/>
    <col min="20" max="16384" width="9.140625" style="1"/>
  </cols>
  <sheetData>
    <row r="1" spans="1:19" ht="67.5" customHeight="1">
      <c r="A1" s="69"/>
      <c r="B1" s="125" t="s">
        <v>56</v>
      </c>
      <c r="C1" s="126"/>
      <c r="D1" s="126"/>
      <c r="E1" s="119" t="s">
        <v>28</v>
      </c>
      <c r="F1" s="120"/>
      <c r="G1" s="120"/>
      <c r="H1" s="120"/>
      <c r="I1" s="121"/>
      <c r="J1" s="122" t="s">
        <v>62</v>
      </c>
      <c r="K1" s="123"/>
      <c r="L1" s="123"/>
      <c r="M1" s="124"/>
      <c r="N1" s="112" t="s">
        <v>63</v>
      </c>
      <c r="O1" s="113"/>
      <c r="P1" s="70" t="s">
        <v>39</v>
      </c>
      <c r="Q1" s="112" t="s">
        <v>64</v>
      </c>
      <c r="R1" s="113"/>
      <c r="S1" s="70" t="s">
        <v>39</v>
      </c>
    </row>
    <row r="2" spans="1:19" ht="26.25" customHeight="1">
      <c r="A2" s="53" t="s">
        <v>36</v>
      </c>
      <c r="B2" s="116" t="s">
        <v>55</v>
      </c>
      <c r="C2" s="117"/>
      <c r="D2" s="118"/>
      <c r="E2" s="54"/>
      <c r="F2" s="55"/>
      <c r="G2" s="55"/>
      <c r="H2" s="55"/>
      <c r="I2" s="56"/>
      <c r="J2" s="57"/>
      <c r="K2" s="58"/>
      <c r="L2" s="58"/>
      <c r="M2" s="59"/>
      <c r="N2" s="61"/>
      <c r="O2" s="60"/>
      <c r="P2" s="106" t="s">
        <v>37</v>
      </c>
      <c r="Q2" s="114"/>
      <c r="R2" s="115"/>
      <c r="S2" s="107" t="s">
        <v>73</v>
      </c>
    </row>
    <row r="3" spans="1:19" s="3" customFormat="1" ht="61.5" customHeight="1">
      <c r="A3" s="88" t="s">
        <v>35</v>
      </c>
      <c r="B3" s="89" t="s">
        <v>0</v>
      </c>
      <c r="C3" s="97" t="s">
        <v>71</v>
      </c>
      <c r="D3" s="98" t="s">
        <v>1</v>
      </c>
      <c r="E3" s="99" t="s">
        <v>38</v>
      </c>
      <c r="F3" s="100" t="s">
        <v>15</v>
      </c>
      <c r="G3" s="101" t="s">
        <v>58</v>
      </c>
      <c r="H3" s="102" t="s">
        <v>23</v>
      </c>
      <c r="I3" s="103" t="s">
        <v>59</v>
      </c>
      <c r="J3" s="102" t="s">
        <v>31</v>
      </c>
      <c r="K3" s="103" t="s">
        <v>32</v>
      </c>
      <c r="L3" s="102" t="s">
        <v>33</v>
      </c>
      <c r="M3" s="103" t="s">
        <v>34</v>
      </c>
      <c r="N3" s="104" t="s">
        <v>57</v>
      </c>
      <c r="O3" s="103" t="s">
        <v>34</v>
      </c>
      <c r="P3" s="105" t="s">
        <v>30</v>
      </c>
      <c r="Q3" s="104" t="s">
        <v>66</v>
      </c>
      <c r="R3" s="103" t="s">
        <v>67</v>
      </c>
      <c r="S3" s="105" t="s">
        <v>65</v>
      </c>
    </row>
    <row r="4" spans="1:19" ht="15" customHeight="1">
      <c r="B4" s="1" t="s">
        <v>40</v>
      </c>
      <c r="C4" s="12">
        <v>15</v>
      </c>
      <c r="D4" s="2" t="s">
        <v>46</v>
      </c>
      <c r="E4" s="16">
        <v>16904</v>
      </c>
      <c r="F4" s="13">
        <v>23847.59</v>
      </c>
      <c r="G4" s="14">
        <v>16904</v>
      </c>
      <c r="H4" s="15"/>
      <c r="I4" s="13">
        <v>16904</v>
      </c>
      <c r="J4" s="40"/>
      <c r="K4" s="41"/>
      <c r="L4" s="40"/>
      <c r="M4" s="41"/>
      <c r="N4" s="64">
        <v>32000</v>
      </c>
      <c r="O4" s="13">
        <v>16904</v>
      </c>
      <c r="P4" s="39" t="s">
        <v>29</v>
      </c>
      <c r="Q4" s="64">
        <v>32000</v>
      </c>
      <c r="R4" s="13">
        <v>16904</v>
      </c>
      <c r="S4" s="39" t="s">
        <v>29</v>
      </c>
    </row>
    <row r="5" spans="1:19">
      <c r="B5" s="1" t="s">
        <v>41</v>
      </c>
      <c r="C5" s="12">
        <v>1</v>
      </c>
      <c r="D5" s="2" t="s">
        <v>4</v>
      </c>
      <c r="E5" s="34">
        <v>300</v>
      </c>
      <c r="F5" s="17"/>
      <c r="G5" s="14">
        <v>300</v>
      </c>
      <c r="H5" s="15"/>
      <c r="I5" s="14">
        <v>300</v>
      </c>
      <c r="J5" s="40"/>
      <c r="K5" s="42"/>
      <c r="L5" s="40"/>
      <c r="M5" s="42"/>
      <c r="N5" s="24">
        <v>800</v>
      </c>
      <c r="O5" s="14">
        <v>300</v>
      </c>
      <c r="P5" s="39" t="s">
        <v>29</v>
      </c>
      <c r="Q5" s="24">
        <v>800</v>
      </c>
      <c r="R5" s="14">
        <v>300</v>
      </c>
      <c r="S5" s="39" t="s">
        <v>29</v>
      </c>
    </row>
    <row r="6" spans="1:19">
      <c r="B6" s="1" t="s">
        <v>41</v>
      </c>
      <c r="C6" s="12">
        <v>1</v>
      </c>
      <c r="D6" s="2" t="s">
        <v>5</v>
      </c>
      <c r="E6" s="34">
        <v>300</v>
      </c>
      <c r="F6" s="17"/>
      <c r="G6" s="14">
        <v>300</v>
      </c>
      <c r="H6" s="15"/>
      <c r="I6" s="14">
        <v>300</v>
      </c>
      <c r="J6" s="40"/>
      <c r="K6" s="42"/>
      <c r="L6" s="40"/>
      <c r="M6" s="42"/>
      <c r="N6" s="24">
        <v>800</v>
      </c>
      <c r="O6" s="14">
        <v>300</v>
      </c>
      <c r="P6" s="39" t="s">
        <v>29</v>
      </c>
      <c r="Q6" s="24">
        <v>800</v>
      </c>
      <c r="R6" s="14">
        <v>300</v>
      </c>
      <c r="S6" s="39" t="s">
        <v>29</v>
      </c>
    </row>
    <row r="7" spans="1:19">
      <c r="B7" s="1" t="s">
        <v>42</v>
      </c>
      <c r="C7" s="12">
        <v>1</v>
      </c>
      <c r="D7" s="2" t="s">
        <v>6</v>
      </c>
      <c r="E7" s="34">
        <v>300</v>
      </c>
      <c r="F7" s="17">
        <v>1084.5899999999999</v>
      </c>
      <c r="G7" s="14">
        <v>300</v>
      </c>
      <c r="H7" s="15"/>
      <c r="I7" s="14">
        <v>300</v>
      </c>
      <c r="J7" s="40"/>
      <c r="K7" s="42"/>
      <c r="L7" s="40"/>
      <c r="M7" s="42"/>
      <c r="N7" s="24">
        <v>800</v>
      </c>
      <c r="O7" s="14">
        <v>300</v>
      </c>
      <c r="P7" s="39" t="s">
        <v>29</v>
      </c>
      <c r="Q7" s="24">
        <v>800</v>
      </c>
      <c r="R7" s="14">
        <v>300</v>
      </c>
      <c r="S7" s="39" t="s">
        <v>29</v>
      </c>
    </row>
    <row r="8" spans="1:19">
      <c r="B8" s="1" t="s">
        <v>43</v>
      </c>
      <c r="C8" s="12">
        <v>1</v>
      </c>
      <c r="D8" s="2" t="s">
        <v>7</v>
      </c>
      <c r="E8" s="35">
        <v>500</v>
      </c>
      <c r="F8" s="18"/>
      <c r="G8" s="14">
        <v>500</v>
      </c>
      <c r="H8" s="15"/>
      <c r="I8" s="14">
        <v>500</v>
      </c>
      <c r="J8" s="40"/>
      <c r="K8" s="42"/>
      <c r="L8" s="40"/>
      <c r="M8" s="42"/>
      <c r="N8" s="24">
        <v>1100</v>
      </c>
      <c r="O8" s="14">
        <v>500</v>
      </c>
      <c r="P8" s="39" t="s">
        <v>29</v>
      </c>
      <c r="Q8" s="24">
        <v>1100</v>
      </c>
      <c r="R8" s="14">
        <v>500</v>
      </c>
      <c r="S8" s="39" t="s">
        <v>29</v>
      </c>
    </row>
    <row r="9" spans="1:19">
      <c r="B9" s="1" t="s">
        <v>44</v>
      </c>
      <c r="C9" s="12">
        <v>1</v>
      </c>
      <c r="D9" s="2" t="s">
        <v>8</v>
      </c>
      <c r="E9" s="35">
        <v>500</v>
      </c>
      <c r="F9" s="18"/>
      <c r="G9" s="14">
        <v>500</v>
      </c>
      <c r="H9" s="15"/>
      <c r="I9" s="14">
        <v>500</v>
      </c>
      <c r="J9" s="40"/>
      <c r="K9" s="42"/>
      <c r="L9" s="40"/>
      <c r="M9" s="42"/>
      <c r="N9" s="24">
        <v>1100</v>
      </c>
      <c r="O9" s="14">
        <v>500</v>
      </c>
      <c r="P9" s="39" t="s">
        <v>29</v>
      </c>
      <c r="Q9" s="24">
        <v>1100</v>
      </c>
      <c r="R9" s="14">
        <v>500</v>
      </c>
      <c r="S9" s="39" t="s">
        <v>29</v>
      </c>
    </row>
    <row r="10" spans="1:19">
      <c r="B10" s="1" t="s">
        <v>44</v>
      </c>
      <c r="C10" s="12">
        <v>1</v>
      </c>
      <c r="D10" s="2" t="s">
        <v>9</v>
      </c>
      <c r="E10" s="35">
        <v>500</v>
      </c>
      <c r="F10" s="18"/>
      <c r="G10" s="14">
        <v>500</v>
      </c>
      <c r="H10" s="15"/>
      <c r="I10" s="14">
        <v>500</v>
      </c>
      <c r="J10" s="40"/>
      <c r="K10" s="42"/>
      <c r="L10" s="40"/>
      <c r="M10" s="42"/>
      <c r="N10" s="24">
        <v>1100</v>
      </c>
      <c r="O10" s="14">
        <v>500</v>
      </c>
      <c r="P10" s="39" t="s">
        <v>29</v>
      </c>
      <c r="Q10" s="24">
        <v>1100</v>
      </c>
      <c r="R10" s="14">
        <v>500</v>
      </c>
      <c r="S10" s="39" t="s">
        <v>29</v>
      </c>
    </row>
    <row r="11" spans="1:19">
      <c r="B11" s="1" t="s">
        <v>44</v>
      </c>
      <c r="C11" s="12">
        <v>1</v>
      </c>
      <c r="D11" s="2" t="s">
        <v>10</v>
      </c>
      <c r="E11" s="35">
        <v>500</v>
      </c>
      <c r="F11" s="18">
        <v>2894.3</v>
      </c>
      <c r="G11" s="14">
        <v>500</v>
      </c>
      <c r="H11" s="15"/>
      <c r="I11" s="14">
        <v>500</v>
      </c>
      <c r="J11" s="40"/>
      <c r="K11" s="42"/>
      <c r="L11" s="40"/>
      <c r="M11" s="42"/>
      <c r="N11" s="24">
        <v>1100</v>
      </c>
      <c r="O11" s="14">
        <v>500</v>
      </c>
      <c r="P11" s="39" t="s">
        <v>29</v>
      </c>
      <c r="Q11" s="24">
        <v>1100</v>
      </c>
      <c r="R11" s="14">
        <v>500</v>
      </c>
      <c r="S11" s="39" t="s">
        <v>29</v>
      </c>
    </row>
    <row r="12" spans="1:19">
      <c r="B12" s="1" t="s">
        <v>45</v>
      </c>
      <c r="C12" s="12">
        <v>5</v>
      </c>
      <c r="D12" s="2" t="s">
        <v>46</v>
      </c>
      <c r="F12" s="13"/>
      <c r="G12" s="14">
        <v>500</v>
      </c>
      <c r="H12" s="15"/>
      <c r="I12" s="13">
        <v>500</v>
      </c>
      <c r="J12" s="40"/>
      <c r="K12" s="41"/>
      <c r="L12" s="40"/>
      <c r="M12" s="41"/>
      <c r="N12" s="24">
        <v>2500</v>
      </c>
      <c r="O12" s="68">
        <v>1000</v>
      </c>
      <c r="P12" s="39" t="s">
        <v>29</v>
      </c>
      <c r="Q12" s="24">
        <v>2500</v>
      </c>
      <c r="R12" s="68">
        <v>1000</v>
      </c>
      <c r="S12" s="39" t="s">
        <v>29</v>
      </c>
    </row>
    <row r="13" spans="1:19">
      <c r="B13" s="1" t="s">
        <v>16</v>
      </c>
      <c r="C13" s="12">
        <v>1</v>
      </c>
      <c r="D13" s="2" t="s">
        <v>11</v>
      </c>
      <c r="E13" s="16">
        <v>1600</v>
      </c>
      <c r="F13" s="13">
        <v>1723.19</v>
      </c>
      <c r="G13" s="14">
        <v>1723.19</v>
      </c>
      <c r="H13" s="15">
        <v>33872</v>
      </c>
      <c r="I13" s="13">
        <v>1723.19</v>
      </c>
      <c r="J13" s="40"/>
      <c r="K13" s="41"/>
      <c r="L13" s="40"/>
      <c r="M13" s="41"/>
      <c r="N13" s="24">
        <v>4500</v>
      </c>
      <c r="O13" s="68">
        <v>1723.19</v>
      </c>
      <c r="P13" s="39" t="s">
        <v>29</v>
      </c>
      <c r="Q13" s="24">
        <v>4500</v>
      </c>
      <c r="R13" s="68">
        <v>1723.19</v>
      </c>
      <c r="S13" s="39" t="s">
        <v>29</v>
      </c>
    </row>
    <row r="14" spans="1:19">
      <c r="A14" s="1" t="s">
        <v>78</v>
      </c>
      <c r="B14" s="1" t="s">
        <v>74</v>
      </c>
      <c r="C14" s="12">
        <v>1</v>
      </c>
      <c r="D14" s="2" t="s">
        <v>72</v>
      </c>
      <c r="F14" s="13"/>
      <c r="G14" s="14"/>
      <c r="H14" s="15"/>
      <c r="I14" s="19"/>
      <c r="J14" s="40"/>
      <c r="K14" s="43"/>
      <c r="L14" s="40"/>
      <c r="M14" s="43"/>
      <c r="N14" s="24">
        <v>29.95</v>
      </c>
      <c r="O14" s="86">
        <v>29.95</v>
      </c>
      <c r="P14" s="39" t="s">
        <v>29</v>
      </c>
      <c r="Q14" s="24">
        <v>29.95</v>
      </c>
      <c r="R14" s="86">
        <v>29.95</v>
      </c>
      <c r="S14" s="39" t="s">
        <v>29</v>
      </c>
    </row>
    <row r="15" spans="1:19" ht="45">
      <c r="A15" s="1" t="s">
        <v>77</v>
      </c>
      <c r="B15" s="2" t="s">
        <v>75</v>
      </c>
      <c r="C15" s="12">
        <v>1</v>
      </c>
      <c r="D15" s="2" t="s">
        <v>76</v>
      </c>
      <c r="F15" s="13"/>
      <c r="G15" s="14"/>
      <c r="H15" s="15"/>
      <c r="I15" s="19"/>
      <c r="J15" s="40"/>
      <c r="K15" s="43"/>
      <c r="L15" s="40"/>
      <c r="M15" s="43"/>
      <c r="N15" s="68">
        <v>1000</v>
      </c>
      <c r="O15" s="86">
        <v>559.15</v>
      </c>
      <c r="P15" s="39" t="s">
        <v>29</v>
      </c>
      <c r="Q15" s="68">
        <v>1000</v>
      </c>
      <c r="R15" s="86">
        <v>559.15</v>
      </c>
      <c r="S15" s="39" t="s">
        <v>29</v>
      </c>
    </row>
    <row r="16" spans="1:19">
      <c r="A16" s="74"/>
      <c r="B16" s="74" t="s">
        <v>3</v>
      </c>
      <c r="C16" s="75">
        <v>1</v>
      </c>
      <c r="D16" s="76" t="s">
        <v>18</v>
      </c>
      <c r="E16" s="77">
        <v>2575</v>
      </c>
      <c r="F16" s="78">
        <v>2575</v>
      </c>
      <c r="G16" s="79">
        <v>2575</v>
      </c>
      <c r="H16" s="80">
        <v>2652</v>
      </c>
      <c r="I16" s="81">
        <v>2575</v>
      </c>
      <c r="J16" s="40"/>
      <c r="K16" s="43"/>
      <c r="L16" s="40"/>
      <c r="M16" s="43"/>
      <c r="N16" s="82">
        <v>2000</v>
      </c>
      <c r="O16" s="81">
        <v>2575</v>
      </c>
      <c r="P16" s="83" t="s">
        <v>29</v>
      </c>
      <c r="Q16" s="82">
        <v>2000</v>
      </c>
      <c r="R16" s="81"/>
      <c r="S16" s="111" t="s">
        <v>80</v>
      </c>
    </row>
    <row r="17" spans="1:20">
      <c r="E17" s="36"/>
      <c r="F17" s="20"/>
      <c r="G17" s="21"/>
      <c r="H17" s="15"/>
      <c r="I17" s="22"/>
      <c r="J17" s="40"/>
      <c r="K17" s="44"/>
      <c r="L17" s="40"/>
      <c r="M17" s="44"/>
      <c r="N17" s="24"/>
      <c r="O17" s="22"/>
      <c r="Q17" s="24"/>
      <c r="R17" s="22"/>
    </row>
    <row r="18" spans="1:20">
      <c r="A18" s="87"/>
      <c r="B18" s="88" t="s">
        <v>54</v>
      </c>
      <c r="C18" s="89"/>
      <c r="D18" s="90"/>
      <c r="E18" s="91"/>
      <c r="F18" s="92"/>
      <c r="G18" s="93"/>
      <c r="H18" s="94"/>
      <c r="I18" s="95"/>
      <c r="J18" s="40"/>
      <c r="K18" s="44"/>
      <c r="L18" s="40"/>
      <c r="M18" s="44"/>
      <c r="N18" s="96"/>
      <c r="O18" s="95"/>
      <c r="P18" s="87"/>
      <c r="Q18" s="96"/>
      <c r="R18" s="95"/>
      <c r="S18" s="87"/>
    </row>
    <row r="19" spans="1:20">
      <c r="B19" s="1" t="s">
        <v>47</v>
      </c>
      <c r="C19" s="12">
        <v>1</v>
      </c>
      <c r="D19" s="2" t="s">
        <v>48</v>
      </c>
      <c r="F19" s="13">
        <v>2150</v>
      </c>
      <c r="G19" s="14">
        <v>2150</v>
      </c>
      <c r="H19" s="15">
        <v>2658</v>
      </c>
      <c r="I19" s="15">
        <v>2658</v>
      </c>
      <c r="J19" s="40"/>
      <c r="K19" s="40"/>
      <c r="L19" s="40"/>
      <c r="M19" s="40"/>
      <c r="N19" s="24">
        <v>3500</v>
      </c>
      <c r="O19" s="15">
        <v>2658</v>
      </c>
      <c r="P19" s="39" t="s">
        <v>29</v>
      </c>
      <c r="Q19" s="24">
        <v>3500</v>
      </c>
      <c r="R19" s="15">
        <v>2658</v>
      </c>
      <c r="S19" s="39" t="s">
        <v>29</v>
      </c>
      <c r="T19" s="108"/>
    </row>
    <row r="20" spans="1:20">
      <c r="A20" s="1" t="s">
        <v>52</v>
      </c>
      <c r="B20" s="1" t="s">
        <v>12</v>
      </c>
      <c r="C20" s="12">
        <v>1</v>
      </c>
      <c r="D20" s="2" t="s">
        <v>53</v>
      </c>
      <c r="F20" s="13"/>
      <c r="G20" s="14">
        <v>519.99</v>
      </c>
      <c r="H20" s="15"/>
      <c r="I20" s="14">
        <v>519.99</v>
      </c>
      <c r="J20" s="40"/>
      <c r="K20" s="42"/>
      <c r="L20" s="40"/>
      <c r="M20" s="42"/>
      <c r="N20" s="24">
        <v>560</v>
      </c>
      <c r="O20" s="14">
        <v>519.99</v>
      </c>
      <c r="P20" s="39" t="s">
        <v>29</v>
      </c>
      <c r="Q20" s="24">
        <v>560</v>
      </c>
      <c r="R20" s="14">
        <v>519.99</v>
      </c>
      <c r="S20" s="39" t="s">
        <v>29</v>
      </c>
      <c r="T20" s="108"/>
    </row>
    <row r="21" spans="1:20">
      <c r="B21" s="1" t="s">
        <v>24</v>
      </c>
      <c r="D21" s="2" t="s">
        <v>53</v>
      </c>
      <c r="E21" s="37"/>
      <c r="F21" s="13"/>
      <c r="G21" s="14">
        <v>120.51</v>
      </c>
      <c r="H21" s="15"/>
      <c r="I21" s="14">
        <v>120.51</v>
      </c>
      <c r="J21" s="40"/>
      <c r="K21" s="42"/>
      <c r="L21" s="40"/>
      <c r="M21" s="42"/>
      <c r="N21" s="24">
        <v>140</v>
      </c>
      <c r="O21" s="14">
        <v>120.51</v>
      </c>
      <c r="P21" s="12"/>
      <c r="Q21" s="24">
        <v>140</v>
      </c>
      <c r="R21" s="14">
        <v>120.51</v>
      </c>
      <c r="S21" s="39" t="s">
        <v>29</v>
      </c>
      <c r="T21" s="108"/>
    </row>
    <row r="22" spans="1:20">
      <c r="B22" s="1" t="s">
        <v>13</v>
      </c>
      <c r="D22" s="2" t="s">
        <v>53</v>
      </c>
      <c r="E22" s="37"/>
      <c r="F22" s="23"/>
      <c r="G22" s="24">
        <v>240.19</v>
      </c>
      <c r="H22" s="15"/>
      <c r="I22" s="24">
        <v>240.19</v>
      </c>
      <c r="J22" s="40"/>
      <c r="K22" s="45"/>
      <c r="L22" s="40"/>
      <c r="M22" s="45"/>
      <c r="N22" s="24">
        <v>260</v>
      </c>
      <c r="O22" s="24">
        <v>240.19</v>
      </c>
      <c r="P22" s="39" t="s">
        <v>29</v>
      </c>
      <c r="Q22" s="24">
        <v>260</v>
      </c>
      <c r="R22" s="24">
        <v>240.19</v>
      </c>
      <c r="S22" s="127" t="s">
        <v>79</v>
      </c>
      <c r="T22" s="108"/>
    </row>
    <row r="23" spans="1:20">
      <c r="B23" s="1" t="s">
        <v>14</v>
      </c>
      <c r="D23" s="2" t="s">
        <v>53</v>
      </c>
      <c r="E23" s="37"/>
      <c r="F23" s="13"/>
      <c r="G23" s="14">
        <v>239.94</v>
      </c>
      <c r="H23" s="15"/>
      <c r="I23" s="14">
        <v>239.94</v>
      </c>
      <c r="J23" s="40"/>
      <c r="K23" s="42"/>
      <c r="L23" s="40"/>
      <c r="M23" s="42"/>
      <c r="N23" s="24">
        <v>260</v>
      </c>
      <c r="O23" s="14">
        <v>239.94</v>
      </c>
      <c r="P23" s="39" t="s">
        <v>29</v>
      </c>
      <c r="Q23" s="24">
        <v>260</v>
      </c>
      <c r="R23" s="14">
        <v>239.94</v>
      </c>
      <c r="S23" s="39" t="s">
        <v>29</v>
      </c>
      <c r="T23" s="108"/>
    </row>
    <row r="24" spans="1:20">
      <c r="B24" s="1" t="s">
        <v>19</v>
      </c>
      <c r="D24" s="2" t="s">
        <v>53</v>
      </c>
      <c r="E24" s="37"/>
      <c r="F24" s="13"/>
      <c r="G24" s="14">
        <v>299.99</v>
      </c>
      <c r="H24" s="15"/>
      <c r="I24" s="14">
        <v>299.99</v>
      </c>
      <c r="J24" s="40"/>
      <c r="K24" s="42"/>
      <c r="L24" s="40"/>
      <c r="M24" s="42"/>
      <c r="N24" s="24">
        <v>350</v>
      </c>
      <c r="O24" s="14">
        <v>299.99</v>
      </c>
      <c r="P24" s="39" t="s">
        <v>29</v>
      </c>
      <c r="Q24" s="24">
        <v>350</v>
      </c>
      <c r="R24" s="14">
        <v>299.99</v>
      </c>
      <c r="S24" s="39" t="s">
        <v>29</v>
      </c>
      <c r="T24" s="108"/>
    </row>
    <row r="25" spans="1:20">
      <c r="B25" s="1" t="s">
        <v>17</v>
      </c>
      <c r="D25" s="2" t="s">
        <v>53</v>
      </c>
      <c r="E25" s="37"/>
      <c r="F25" s="13"/>
      <c r="G25" s="14">
        <v>1458.01</v>
      </c>
      <c r="H25" s="15"/>
      <c r="I25" s="14">
        <v>1458.01</v>
      </c>
      <c r="J25" s="40"/>
      <c r="K25" s="42"/>
      <c r="L25" s="40"/>
      <c r="M25" s="42"/>
      <c r="N25" s="24">
        <v>1800</v>
      </c>
      <c r="O25" s="14">
        <v>1458.01</v>
      </c>
      <c r="P25" s="39" t="s">
        <v>29</v>
      </c>
      <c r="Q25" s="24">
        <v>1800</v>
      </c>
      <c r="R25" s="14">
        <v>1458.01</v>
      </c>
      <c r="S25" s="39" t="s">
        <v>29</v>
      </c>
      <c r="T25" s="108"/>
    </row>
    <row r="26" spans="1:20">
      <c r="B26" s="1" t="s">
        <v>20</v>
      </c>
      <c r="D26" s="2" t="s">
        <v>53</v>
      </c>
      <c r="E26" s="37"/>
      <c r="F26" s="13"/>
      <c r="G26" s="25">
        <v>129.03</v>
      </c>
      <c r="H26" s="15"/>
      <c r="I26" s="25">
        <v>129.03</v>
      </c>
      <c r="J26" s="40"/>
      <c r="K26" s="46"/>
      <c r="L26" s="40"/>
      <c r="M26" s="46"/>
      <c r="N26" s="24">
        <v>150</v>
      </c>
      <c r="O26" s="25">
        <v>129.03</v>
      </c>
      <c r="P26" s="39" t="s">
        <v>29</v>
      </c>
      <c r="Q26" s="24">
        <v>150</v>
      </c>
      <c r="R26" s="25">
        <v>129.03</v>
      </c>
      <c r="S26" s="39" t="s">
        <v>29</v>
      </c>
      <c r="T26" s="108"/>
    </row>
    <row r="27" spans="1:20">
      <c r="B27" s="1" t="s">
        <v>21</v>
      </c>
      <c r="D27" s="2" t="s">
        <v>53</v>
      </c>
      <c r="E27" s="37"/>
      <c r="F27" s="13"/>
      <c r="G27" s="14">
        <v>84.99</v>
      </c>
      <c r="H27" s="15"/>
      <c r="I27" s="14">
        <v>84.99</v>
      </c>
      <c r="J27" s="40"/>
      <c r="K27" s="42"/>
      <c r="L27" s="40"/>
      <c r="M27" s="42"/>
      <c r="N27" s="24">
        <v>100</v>
      </c>
      <c r="O27" s="14">
        <v>84.99</v>
      </c>
      <c r="P27" s="39" t="s">
        <v>29</v>
      </c>
      <c r="Q27" s="24">
        <v>100</v>
      </c>
      <c r="R27" s="14">
        <v>84.99</v>
      </c>
      <c r="S27" s="39" t="s">
        <v>29</v>
      </c>
      <c r="T27" s="108"/>
    </row>
    <row r="28" spans="1:20">
      <c r="B28" s="1" t="s">
        <v>22</v>
      </c>
      <c r="C28" s="12">
        <v>40</v>
      </c>
      <c r="D28" s="2" t="s">
        <v>53</v>
      </c>
      <c r="E28" s="37"/>
      <c r="F28" s="13">
        <v>5107</v>
      </c>
      <c r="G28" s="14">
        <v>756</v>
      </c>
      <c r="H28" s="15">
        <v>9495</v>
      </c>
      <c r="I28" s="14">
        <v>756</v>
      </c>
      <c r="J28" s="40"/>
      <c r="K28" s="42"/>
      <c r="L28" s="40"/>
      <c r="M28" s="42"/>
      <c r="N28" s="66">
        <v>9495</v>
      </c>
      <c r="O28" s="14">
        <v>756</v>
      </c>
      <c r="P28" s="39" t="s">
        <v>29</v>
      </c>
      <c r="Q28" s="84">
        <v>756</v>
      </c>
      <c r="R28" s="14">
        <v>756</v>
      </c>
      <c r="S28" s="127">
        <v>39</v>
      </c>
      <c r="T28" s="108"/>
    </row>
    <row r="29" spans="1:20">
      <c r="A29" s="1" t="s">
        <v>60</v>
      </c>
      <c r="B29" s="10" t="s">
        <v>25</v>
      </c>
      <c r="D29" s="2" t="s">
        <v>53</v>
      </c>
      <c r="E29" s="37"/>
      <c r="F29" s="13"/>
      <c r="G29" s="14"/>
      <c r="H29" s="15"/>
      <c r="I29" s="26">
        <v>1777.95</v>
      </c>
      <c r="J29" s="40"/>
      <c r="K29" s="47"/>
      <c r="L29" s="40"/>
      <c r="M29" s="47"/>
      <c r="N29" s="24">
        <v>200</v>
      </c>
      <c r="O29" s="71">
        <v>177.95</v>
      </c>
      <c r="P29" s="12"/>
      <c r="Q29" s="24">
        <v>200</v>
      </c>
      <c r="R29" s="71">
        <v>177.95</v>
      </c>
      <c r="S29" s="39" t="s">
        <v>29</v>
      </c>
      <c r="T29" s="108"/>
    </row>
    <row r="30" spans="1:20">
      <c r="B30" s="10" t="s">
        <v>51</v>
      </c>
      <c r="C30" s="12">
        <v>3</v>
      </c>
      <c r="D30" s="2" t="s">
        <v>53</v>
      </c>
      <c r="E30" s="37"/>
      <c r="F30" s="13"/>
      <c r="G30" s="14"/>
      <c r="H30" s="15"/>
      <c r="I30" s="26">
        <v>84</v>
      </c>
      <c r="J30" s="40"/>
      <c r="K30" s="47"/>
      <c r="L30" s="40"/>
      <c r="M30" s="47"/>
      <c r="N30" s="24">
        <v>120</v>
      </c>
      <c r="O30" s="26">
        <v>84</v>
      </c>
      <c r="P30" s="39" t="s">
        <v>29</v>
      </c>
      <c r="Q30" s="24">
        <v>120</v>
      </c>
      <c r="R30" s="26">
        <v>84</v>
      </c>
      <c r="S30" s="39" t="s">
        <v>29</v>
      </c>
      <c r="T30" s="108"/>
    </row>
    <row r="31" spans="1:20">
      <c r="B31" s="10" t="s">
        <v>26</v>
      </c>
      <c r="D31" s="2" t="s">
        <v>53</v>
      </c>
      <c r="E31" s="37"/>
      <c r="F31" s="13"/>
      <c r="G31" s="14"/>
      <c r="H31" s="15"/>
      <c r="I31" s="26">
        <v>39.5</v>
      </c>
      <c r="J31" s="40"/>
      <c r="K31" s="47"/>
      <c r="L31" s="40"/>
      <c r="M31" s="47"/>
      <c r="N31" s="24">
        <v>60</v>
      </c>
      <c r="O31" s="26">
        <v>39.5</v>
      </c>
      <c r="P31" s="39" t="s">
        <v>29</v>
      </c>
      <c r="Q31" s="24">
        <v>60</v>
      </c>
      <c r="R31" s="26">
        <v>39.5</v>
      </c>
      <c r="S31" s="39" t="s">
        <v>29</v>
      </c>
      <c r="T31" s="108"/>
    </row>
    <row r="32" spans="1:20">
      <c r="B32" s="10" t="s">
        <v>49</v>
      </c>
      <c r="C32" s="12">
        <v>3</v>
      </c>
      <c r="D32" s="2" t="s">
        <v>53</v>
      </c>
      <c r="E32" s="37"/>
      <c r="F32" s="13"/>
      <c r="G32" s="14"/>
      <c r="H32" s="15"/>
      <c r="I32" s="26">
        <v>162.15</v>
      </c>
      <c r="J32" s="40"/>
      <c r="K32" s="47"/>
      <c r="L32" s="40"/>
      <c r="M32" s="47"/>
      <c r="N32" s="24">
        <v>190</v>
      </c>
      <c r="O32" s="26">
        <v>162.15</v>
      </c>
      <c r="P32" s="39" t="s">
        <v>29</v>
      </c>
      <c r="Q32" s="24">
        <v>190</v>
      </c>
      <c r="R32" s="26">
        <v>162.15</v>
      </c>
      <c r="S32" s="39" t="s">
        <v>29</v>
      </c>
      <c r="T32" s="108"/>
    </row>
    <row r="33" spans="1:20">
      <c r="B33" s="10" t="s">
        <v>50</v>
      </c>
      <c r="C33" s="12">
        <v>2</v>
      </c>
      <c r="D33" s="2" t="s">
        <v>53</v>
      </c>
      <c r="F33" s="13"/>
      <c r="G33" s="14"/>
      <c r="H33" s="15"/>
      <c r="I33" s="26">
        <v>41.7</v>
      </c>
      <c r="J33" s="40"/>
      <c r="K33" s="47"/>
      <c r="L33" s="40"/>
      <c r="M33" s="47"/>
      <c r="N33" s="24">
        <v>50</v>
      </c>
      <c r="O33" s="26">
        <v>41.7</v>
      </c>
      <c r="P33" s="39" t="s">
        <v>29</v>
      </c>
      <c r="Q33" s="24">
        <v>50</v>
      </c>
      <c r="R33" s="26">
        <v>41.7</v>
      </c>
      <c r="S33" s="127" t="s">
        <v>79</v>
      </c>
      <c r="T33" s="108"/>
    </row>
    <row r="34" spans="1:20" s="3" customFormat="1">
      <c r="B34" s="11" t="s">
        <v>27</v>
      </c>
      <c r="C34" s="12">
        <v>3</v>
      </c>
      <c r="D34" s="2" t="s">
        <v>53</v>
      </c>
      <c r="E34" s="38"/>
      <c r="F34" s="27"/>
      <c r="G34" s="28"/>
      <c r="H34" s="29"/>
      <c r="I34" s="30">
        <v>161.97</v>
      </c>
      <c r="J34" s="48"/>
      <c r="K34" s="49"/>
      <c r="L34" s="48"/>
      <c r="M34" s="49"/>
      <c r="N34" s="67">
        <v>210</v>
      </c>
      <c r="O34" s="30">
        <v>161.97</v>
      </c>
      <c r="P34" s="39" t="s">
        <v>29</v>
      </c>
      <c r="Q34" s="67">
        <v>210</v>
      </c>
      <c r="R34" s="30">
        <v>161.97</v>
      </c>
      <c r="S34" s="39" t="s">
        <v>29</v>
      </c>
      <c r="T34" s="109"/>
    </row>
    <row r="35" spans="1:20" s="3" customFormat="1">
      <c r="A35" s="72"/>
      <c r="B35" s="9" t="s">
        <v>61</v>
      </c>
      <c r="C35" s="65"/>
      <c r="E35" s="36"/>
      <c r="F35" s="20"/>
      <c r="G35" s="21"/>
      <c r="H35" s="31"/>
      <c r="I35" s="32"/>
      <c r="J35" s="50"/>
      <c r="K35" s="51"/>
      <c r="L35" s="50"/>
      <c r="M35" s="51"/>
      <c r="N35" s="62"/>
      <c r="O35" s="32"/>
      <c r="Q35" s="30"/>
      <c r="T35" s="109"/>
    </row>
    <row r="36" spans="1:20" s="3" customFormat="1">
      <c r="A36" s="1" t="s">
        <v>68</v>
      </c>
      <c r="B36" s="9" t="s">
        <v>69</v>
      </c>
      <c r="C36" s="65">
        <v>1</v>
      </c>
      <c r="D36" s="2" t="s">
        <v>53</v>
      </c>
      <c r="E36" s="36"/>
      <c r="F36" s="20"/>
      <c r="G36" s="21"/>
      <c r="H36" s="31"/>
      <c r="I36" s="32"/>
      <c r="J36" s="50"/>
      <c r="K36" s="51"/>
      <c r="L36" s="50"/>
      <c r="M36" s="51"/>
      <c r="N36" s="62"/>
      <c r="O36" s="32"/>
      <c r="Q36" s="32"/>
      <c r="R36" s="26">
        <f>90+18+425+85+90+18</f>
        <v>726</v>
      </c>
      <c r="S36" s="127" t="s">
        <v>79</v>
      </c>
      <c r="T36" s="109"/>
    </row>
    <row r="37" spans="1:20" s="3" customFormat="1">
      <c r="A37" s="72"/>
      <c r="B37" s="9" t="s">
        <v>70</v>
      </c>
      <c r="C37" s="65">
        <v>5</v>
      </c>
      <c r="D37" s="2" t="s">
        <v>53</v>
      </c>
      <c r="E37" s="36"/>
      <c r="F37" s="20"/>
      <c r="G37" s="21"/>
      <c r="H37" s="31"/>
      <c r="I37" s="32"/>
      <c r="J37" s="50"/>
      <c r="K37" s="51"/>
      <c r="L37" s="50"/>
      <c r="M37" s="51"/>
      <c r="N37" s="62"/>
      <c r="O37" s="32"/>
      <c r="Q37" s="32"/>
      <c r="R37" s="26">
        <f>166.65+33.33</f>
        <v>199.98000000000002</v>
      </c>
      <c r="S37" s="39" t="s">
        <v>29</v>
      </c>
      <c r="T37" s="109"/>
    </row>
    <row r="38" spans="1:20" s="3" customFormat="1">
      <c r="A38" s="72"/>
      <c r="B38" s="9"/>
      <c r="C38" s="65"/>
      <c r="E38" s="36"/>
      <c r="F38" s="20"/>
      <c r="G38" s="21"/>
      <c r="H38" s="31"/>
      <c r="I38" s="32">
        <f>SUM(I19:I37)</f>
        <v>8773.92</v>
      </c>
      <c r="J38" s="50"/>
      <c r="K38" s="51"/>
      <c r="L38" s="50"/>
      <c r="M38" s="51"/>
      <c r="N38" s="62"/>
      <c r="O38" s="32"/>
      <c r="Q38" s="73"/>
      <c r="R38" s="110"/>
    </row>
    <row r="39" spans="1:20" s="3" customFormat="1">
      <c r="A39" s="72"/>
      <c r="B39" s="9"/>
      <c r="C39" s="65"/>
      <c r="E39" s="36"/>
      <c r="F39" s="20"/>
      <c r="G39" s="21"/>
      <c r="H39" s="31"/>
      <c r="I39" s="32"/>
      <c r="J39" s="50"/>
      <c r="K39" s="51"/>
      <c r="L39" s="50"/>
      <c r="M39" s="51"/>
      <c r="N39" s="62"/>
      <c r="O39" s="32"/>
      <c r="Q39" s="26"/>
    </row>
    <row r="40" spans="1:20" s="3" customFormat="1">
      <c r="A40" s="72"/>
      <c r="B40" s="9"/>
      <c r="C40" s="65"/>
      <c r="E40" s="36"/>
      <c r="F40" s="20"/>
      <c r="G40" s="21"/>
      <c r="H40" s="31"/>
      <c r="I40" s="32"/>
      <c r="J40" s="50"/>
      <c r="K40" s="51"/>
      <c r="L40" s="50"/>
      <c r="M40" s="51"/>
      <c r="N40" s="62"/>
      <c r="O40" s="32"/>
      <c r="Q40" s="26"/>
    </row>
    <row r="41" spans="1:20" s="3" customFormat="1">
      <c r="A41" s="72"/>
      <c r="B41" s="9"/>
      <c r="C41" s="65"/>
      <c r="E41" s="36"/>
      <c r="F41" s="20"/>
      <c r="G41" s="21"/>
      <c r="H41" s="31"/>
      <c r="I41" s="32"/>
      <c r="J41" s="50"/>
      <c r="K41" s="51"/>
      <c r="L41" s="50"/>
      <c r="M41" s="51"/>
      <c r="N41" s="62"/>
      <c r="O41" s="32"/>
    </row>
    <row r="42" spans="1:20" s="3" customFormat="1">
      <c r="A42" s="72"/>
      <c r="B42" s="9"/>
      <c r="C42" s="65"/>
      <c r="E42" s="36"/>
      <c r="F42" s="20"/>
      <c r="G42" s="21"/>
      <c r="H42" s="31"/>
      <c r="I42" s="32"/>
      <c r="J42" s="50"/>
      <c r="K42" s="51"/>
      <c r="L42" s="50"/>
      <c r="M42" s="51"/>
      <c r="N42" s="62"/>
      <c r="O42" s="32"/>
    </row>
    <row r="43" spans="1:20" s="3" customFormat="1">
      <c r="A43" s="72"/>
      <c r="B43" s="9"/>
      <c r="C43" s="65"/>
      <c r="E43" s="36"/>
      <c r="F43" s="20"/>
      <c r="G43" s="21"/>
      <c r="H43" s="31"/>
      <c r="I43" s="32"/>
      <c r="J43" s="50"/>
      <c r="K43" s="51"/>
      <c r="L43" s="50"/>
      <c r="M43" s="51"/>
      <c r="N43" s="62"/>
      <c r="O43" s="32"/>
    </row>
    <row r="44" spans="1:20" s="3" customFormat="1" ht="30">
      <c r="A44" s="72"/>
      <c r="B44" s="3" t="s">
        <v>2</v>
      </c>
      <c r="C44" s="7"/>
      <c r="D44" s="4" t="s">
        <v>81</v>
      </c>
      <c r="E44" s="16">
        <f>SUM(E4:E34)</f>
        <v>23979</v>
      </c>
      <c r="F44" s="13">
        <f>SUM(F4:F34)</f>
        <v>39381.67</v>
      </c>
      <c r="G44" s="14">
        <f>SUM(G4:G34)</f>
        <v>30600.839999999997</v>
      </c>
      <c r="H44" s="31"/>
      <c r="I44" s="33"/>
      <c r="J44" s="50"/>
      <c r="K44" s="52"/>
      <c r="L44" s="50"/>
      <c r="M44" s="52"/>
      <c r="N44" s="62">
        <f>SUM(N4:N43)</f>
        <v>66274.95</v>
      </c>
      <c r="O44" s="33">
        <f>SUM(O4:O43)</f>
        <v>32865.21</v>
      </c>
      <c r="Q44" s="85">
        <f>SUM(Q4:Q43)</f>
        <v>57535.95</v>
      </c>
      <c r="R44" s="33">
        <f>SUM(R4:R43)</f>
        <v>31216.190000000002</v>
      </c>
    </row>
  </sheetData>
  <mergeCells count="7">
    <mergeCell ref="Q1:R1"/>
    <mergeCell ref="Q2:R2"/>
    <mergeCell ref="B2:D2"/>
    <mergeCell ref="E1:I1"/>
    <mergeCell ref="J1:M1"/>
    <mergeCell ref="N1:O1"/>
    <mergeCell ref="B1:D1"/>
  </mergeCells>
  <printOptions horizontalCentered="1" verticalCentered="1" gridLines="1"/>
  <pageMargins left="0.25" right="0.25" top="0.75" bottom="0.75" header="0.3" footer="0.3"/>
  <pageSetup paperSize="9" scale="69" orientation="landscape" blackAndWhite="1" draft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TPC Asset Register</vt:lpstr>
      <vt:lpstr>'TPC Asset Register'!Print_Area</vt:lpstr>
      <vt:lpstr>'TPC Asset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Manager</cp:lastModifiedBy>
  <cp:lastPrinted>2025-02-03T22:08:11Z</cp:lastPrinted>
  <dcterms:created xsi:type="dcterms:W3CDTF">2013-01-29T12:05:36Z</dcterms:created>
  <dcterms:modified xsi:type="dcterms:W3CDTF">2025-04-07T10:03:53Z</dcterms:modified>
</cp:coreProperties>
</file>